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<sst xmlns="http://schemas.openxmlformats.org/spreadsheetml/2006/main" count="131" uniqueCount="66">
  <si>
    <t>Budget 2013</t>
  </si>
  <si>
    <t>Regnskab 2012</t>
  </si>
  <si>
    <t>Antal medlemmer</t>
  </si>
  <si>
    <t>Kontingent</t>
  </si>
  <si>
    <t>Indtægter</t>
  </si>
  <si>
    <t>Indtægter i alt</t>
  </si>
  <si>
    <t>Udgifter</t>
  </si>
  <si>
    <t>Tversted Turistforening</t>
  </si>
  <si>
    <t>Øvrige udgifter</t>
  </si>
  <si>
    <t>Udgifter i alt</t>
  </si>
  <si>
    <t>Resultat</t>
  </si>
  <si>
    <t>Balance pr. 31/12</t>
  </si>
  <si>
    <t>Aktiver</t>
  </si>
  <si>
    <t>Tilgodehavender</t>
  </si>
  <si>
    <t>Bankindestående</t>
  </si>
  <si>
    <t>Kassebeholdning</t>
  </si>
  <si>
    <t>Aktiver i alt</t>
  </si>
  <si>
    <t>Passiver</t>
  </si>
  <si>
    <t>Egenkapital pr. 1/1</t>
  </si>
  <si>
    <t>Årets resultat</t>
  </si>
  <si>
    <t>Egenkapital pr. 31/12</t>
  </si>
  <si>
    <t>Skyldige poster</t>
  </si>
  <si>
    <t>Difference</t>
  </si>
  <si>
    <t>Skyldige poster i alt</t>
  </si>
  <si>
    <t>Passiver i alt</t>
  </si>
  <si>
    <t>Regnskab 2013</t>
  </si>
  <si>
    <t>Budget 2014</t>
  </si>
  <si>
    <t>Budget 2015</t>
  </si>
  <si>
    <t>Budget 2014  - 1</t>
  </si>
  <si>
    <t xml:space="preserve">Budget 2014  - 2 </t>
  </si>
  <si>
    <t>revideret 2014</t>
  </si>
  <si>
    <t xml:space="preserve">Medlemskontingent </t>
  </si>
  <si>
    <t>Brandmateriel til medlemmer</t>
  </si>
  <si>
    <t>Renter af indestående Spar Nord</t>
  </si>
  <si>
    <t xml:space="preserve">Vejbidrag Vestre Klit 30 % </t>
  </si>
  <si>
    <t>Reparation af Gøgevej</t>
  </si>
  <si>
    <t>Danmarks Naturfredningsforening</t>
  </si>
  <si>
    <t>Generalforsamlings spisning</t>
  </si>
  <si>
    <t>Generalforsamling andet</t>
  </si>
  <si>
    <t>Møde m. Vesterklit og best.møder</t>
  </si>
  <si>
    <t>Hjemmeside</t>
  </si>
  <si>
    <t>Gaver</t>
  </si>
  <si>
    <t>Kontorhold</t>
  </si>
  <si>
    <t>Gebyr</t>
  </si>
  <si>
    <t>Brandmateriel</t>
  </si>
  <si>
    <t>Buskrydder</t>
  </si>
  <si>
    <r>
      <t xml:space="preserve">Grøn farve: </t>
    </r>
    <r>
      <rPr>
        <sz val="11"/>
        <color indexed="50"/>
        <rFont val="Calibri"/>
        <family val="2"/>
      </rPr>
      <t>Væsentligste ændringer i budgetter.</t>
    </r>
  </si>
  <si>
    <t xml:space="preserve">Udlagt grus </t>
  </si>
  <si>
    <r>
      <t>Kontingent</t>
    </r>
    <r>
      <rPr>
        <sz val="11"/>
        <color indexed="50"/>
        <rFont val="Calibri"/>
        <family val="2"/>
      </rPr>
      <t xml:space="preserve">  + 50 kr.</t>
    </r>
    <r>
      <rPr>
        <sz val="11"/>
        <color theme="1"/>
        <rFont val="Calibri"/>
        <family val="2"/>
      </rPr>
      <t xml:space="preserve"> </t>
    </r>
  </si>
  <si>
    <t>Budgetter 2014 og 2015  for Grundejerforeningen  10 a  V.  Og Ø.  Tversted Byer m.fl</t>
  </si>
  <si>
    <t>oprindeligt vedtaget i 2013</t>
  </si>
  <si>
    <r>
      <t>Kontant indbetalt gen.forsamling</t>
    </r>
    <r>
      <rPr>
        <sz val="11"/>
        <color indexed="50"/>
        <rFont val="Calibri"/>
        <family val="2"/>
      </rPr>
      <t xml:space="preserve"> + 25 kr.</t>
    </r>
  </si>
  <si>
    <r>
      <t xml:space="preserve">Fritidshuseejernes Landsforening </t>
    </r>
    <r>
      <rPr>
        <sz val="11"/>
        <color indexed="17"/>
        <rFont val="Calibri"/>
        <family val="2"/>
      </rPr>
      <t xml:space="preserve"> (25)</t>
    </r>
  </si>
  <si>
    <t>Vejbidrag Vestre Klit 30 %</t>
  </si>
  <si>
    <t>Kontant indbetalt gen.forsamling</t>
  </si>
  <si>
    <t>Udlagt grus til stikveje</t>
  </si>
  <si>
    <t>vedtaget i 2013</t>
  </si>
  <si>
    <t xml:space="preserve">Fritidshuseejernes Landsforening </t>
  </si>
  <si>
    <t>Vedtaget 2013</t>
  </si>
  <si>
    <t>Oprindeligt</t>
  </si>
  <si>
    <t>Revideret 2014</t>
  </si>
  <si>
    <r>
      <t>Grøn farve:</t>
    </r>
    <r>
      <rPr>
        <sz val="11"/>
        <color indexed="21"/>
        <rFont val="Calibri"/>
        <family val="2"/>
      </rPr>
      <t xml:space="preserve"> Væsentligste ændringer i budgetter.</t>
    </r>
  </si>
  <si>
    <r>
      <t>Kontingent</t>
    </r>
    <r>
      <rPr>
        <sz val="11"/>
        <color indexed="50"/>
        <rFont val="Calibri"/>
        <family val="2"/>
      </rPr>
      <t xml:space="preserve">  </t>
    </r>
    <r>
      <rPr>
        <sz val="11"/>
        <color indexed="21"/>
        <rFont val="Calibri"/>
        <family val="2"/>
      </rPr>
      <t xml:space="preserve">+ 50 kr. </t>
    </r>
  </si>
  <si>
    <r>
      <t>Kontant indbetalt gen.forsamling</t>
    </r>
    <r>
      <rPr>
        <sz val="11"/>
        <color indexed="50"/>
        <rFont val="Calibri"/>
        <family val="2"/>
      </rPr>
      <t xml:space="preserve"> </t>
    </r>
    <r>
      <rPr>
        <sz val="11"/>
        <color indexed="21"/>
        <rFont val="Calibri"/>
        <family val="2"/>
      </rPr>
      <t>+ 25 kr.</t>
    </r>
  </si>
  <si>
    <t>Regnskab 2013 og budget 2014 + 2015 for Grundejerforeningen  10 a  V.  og Ø.  Tversted Byer m.fl</t>
  </si>
  <si>
    <t xml:space="preserve">Budgetter 2014 og 2015  for Grundejerforeningen Vesterklit, Tversted. 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</si>
</sst>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Myriad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50"/>
      <name val="Calibri"/>
      <family val="2"/>
    </font>
    <font>
      <sz val="11"/>
      <color indexed="17"/>
      <name val="Calibri"/>
      <family val="2"/>
    </font>
    <font>
      <sz val="11"/>
      <color indexed="2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Myriad"/>
      <family val="2"/>
    </font>
    <font>
      <b/>
      <sz val="13"/>
      <color indexed="56"/>
      <name val="Myriad"/>
      <family val="2"/>
    </font>
    <font>
      <b/>
      <sz val="11"/>
      <color indexed="56"/>
      <name val="Myriad"/>
      <family val="2"/>
    </font>
    <font>
      <sz val="11"/>
      <color indexed="17"/>
      <name val="Myriad"/>
      <family val="2"/>
    </font>
    <font>
      <sz val="11"/>
      <color indexed="20"/>
      <name val="Myriad"/>
      <family val="2"/>
    </font>
    <font>
      <sz val="11"/>
      <color indexed="60"/>
      <name val="Myriad"/>
      <family val="2"/>
    </font>
    <font>
      <sz val="11"/>
      <color indexed="62"/>
      <name val="Myriad"/>
      <family val="2"/>
    </font>
    <font>
      <b/>
      <sz val="11"/>
      <color indexed="63"/>
      <name val="Myriad"/>
      <family val="2"/>
    </font>
    <font>
      <b/>
      <sz val="11"/>
      <color indexed="52"/>
      <name val="Myriad"/>
      <family val="2"/>
    </font>
    <font>
      <sz val="11"/>
      <color indexed="52"/>
      <name val="Myriad"/>
      <family val="2"/>
    </font>
    <font>
      <b/>
      <sz val="11"/>
      <color indexed="9"/>
      <name val="Myriad"/>
      <family val="2"/>
    </font>
    <font>
      <sz val="11"/>
      <color indexed="10"/>
      <name val="Myriad"/>
      <family val="2"/>
    </font>
    <font>
      <i/>
      <sz val="11"/>
      <color indexed="23"/>
      <name val="Myriad"/>
      <family val="2"/>
    </font>
    <font>
      <b/>
      <sz val="11"/>
      <color indexed="8"/>
      <name val="Myriad"/>
      <family val="2"/>
    </font>
    <font>
      <sz val="11"/>
      <color indexed="9"/>
      <name val="Myriad"/>
      <family val="2"/>
    </font>
    <font>
      <sz val="11"/>
      <color theme="1"/>
      <name val="Myriad"/>
      <family val="2"/>
    </font>
    <font>
      <sz val="11"/>
      <color theme="0"/>
      <name val="Myriad"/>
      <family val="2"/>
    </font>
    <font>
      <sz val="11"/>
      <color rgb="FF9C0006"/>
      <name val="Myriad"/>
      <family val="2"/>
    </font>
    <font>
      <b/>
      <sz val="11"/>
      <color rgb="FFFA7D00"/>
      <name val="Myriad"/>
      <family val="2"/>
    </font>
    <font>
      <b/>
      <sz val="11"/>
      <color theme="0"/>
      <name val="Myriad"/>
      <family val="2"/>
    </font>
    <font>
      <i/>
      <sz val="11"/>
      <color rgb="FF7F7F7F"/>
      <name val="Myriad"/>
      <family val="2"/>
    </font>
    <font>
      <sz val="11"/>
      <color rgb="FF006100"/>
      <name val="Myriad"/>
      <family val="2"/>
    </font>
    <font>
      <b/>
      <sz val="15"/>
      <color theme="3"/>
      <name val="Myriad"/>
      <family val="2"/>
    </font>
    <font>
      <b/>
      <sz val="13"/>
      <color theme="3"/>
      <name val="Myriad"/>
      <family val="2"/>
    </font>
    <font>
      <b/>
      <sz val="11"/>
      <color theme="3"/>
      <name val="Myriad"/>
      <family val="2"/>
    </font>
    <font>
      <sz val="11"/>
      <color rgb="FF3F3F76"/>
      <name val="Myriad"/>
      <family val="2"/>
    </font>
    <font>
      <sz val="11"/>
      <color rgb="FFFA7D00"/>
      <name val="Myriad"/>
      <family val="2"/>
    </font>
    <font>
      <sz val="11"/>
      <color rgb="FF9C6500"/>
      <name val="Myriad"/>
      <family val="2"/>
    </font>
    <font>
      <b/>
      <sz val="11"/>
      <color rgb="FF3F3F3F"/>
      <name val="Myriad"/>
      <family val="2"/>
    </font>
    <font>
      <b/>
      <sz val="18"/>
      <color theme="3"/>
      <name val="Cambria"/>
      <family val="2"/>
    </font>
    <font>
      <b/>
      <sz val="11"/>
      <color theme="1"/>
      <name val="Myriad"/>
      <family val="2"/>
    </font>
    <font>
      <sz val="11"/>
      <color rgb="FFFF0000"/>
      <name val="Myria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43" fontId="3" fillId="0" borderId="13" xfId="42" applyFont="1" applyBorder="1" applyAlignment="1">
      <alignment/>
    </xf>
    <xf numFmtId="43" fontId="3" fillId="0" borderId="14" xfId="42" applyFont="1" applyBorder="1" applyAlignment="1">
      <alignment/>
    </xf>
    <xf numFmtId="43" fontId="4" fillId="0" borderId="13" xfId="42" applyFont="1" applyBorder="1" applyAlignment="1">
      <alignment/>
    </xf>
    <xf numFmtId="43" fontId="0" fillId="0" borderId="15" xfId="42" applyFon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Alignment="1">
      <alignment/>
    </xf>
    <xf numFmtId="43" fontId="6" fillId="0" borderId="13" xfId="42" applyFont="1" applyBorder="1" applyAlignment="1">
      <alignment/>
    </xf>
    <xf numFmtId="43" fontId="7" fillId="0" borderId="13" xfId="42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3" fontId="0" fillId="0" borderId="13" xfId="42" applyFont="1" applyBorder="1" applyAlignment="1">
      <alignment/>
    </xf>
    <xf numFmtId="43" fontId="0" fillId="0" borderId="14" xfId="42" applyFont="1" applyBorder="1" applyAlignment="1">
      <alignment/>
    </xf>
    <xf numFmtId="4" fontId="3" fillId="0" borderId="16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3" fontId="3" fillId="0" borderId="17" xfId="42" applyFont="1" applyBorder="1" applyAlignment="1">
      <alignment/>
    </xf>
    <xf numFmtId="43" fontId="3" fillId="0" borderId="16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7" xfId="42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43" fontId="9" fillId="0" borderId="13" xfId="42" applyFont="1" applyBorder="1" applyAlignment="1">
      <alignment/>
    </xf>
    <xf numFmtId="0" fontId="8" fillId="0" borderId="0" xfId="0" applyFont="1" applyAlignment="1">
      <alignment/>
    </xf>
    <xf numFmtId="43" fontId="8" fillId="0" borderId="13" xfId="42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3" fontId="10" fillId="0" borderId="13" xfId="42" applyFont="1" applyBorder="1" applyAlignment="1">
      <alignment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/>
    </xf>
    <xf numFmtId="43" fontId="11" fillId="0" borderId="13" xfId="42" applyFont="1" applyBorder="1" applyAlignment="1">
      <alignment/>
    </xf>
    <xf numFmtId="43" fontId="11" fillId="0" borderId="10" xfId="42" applyFont="1" applyBorder="1" applyAlignment="1">
      <alignment/>
    </xf>
    <xf numFmtId="0" fontId="9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0"/>
  <sheetViews>
    <sheetView tabSelected="1" zoomScalePageLayoutView="0" workbookViewId="0" topLeftCell="A1">
      <selection activeCell="A60" sqref="A60"/>
    </sheetView>
  </sheetViews>
  <sheetFormatPr defaultColWidth="9.140625" defaultRowHeight="15"/>
  <cols>
    <col min="5" max="5" width="15.00390625" style="0" customWidth="1"/>
    <col min="6" max="6" width="18.57421875" style="0" customWidth="1"/>
    <col min="7" max="7" width="15.421875" style="0" customWidth="1"/>
    <col min="8" max="8" width="14.8515625" style="0" customWidth="1"/>
    <col min="9" max="9" width="15.57421875" style="0" customWidth="1"/>
  </cols>
  <sheetData>
    <row r="3" ht="18.75">
      <c r="A3" s="3" t="s">
        <v>64</v>
      </c>
    </row>
    <row r="4" ht="15">
      <c r="F4" s="39" t="s">
        <v>58</v>
      </c>
    </row>
    <row r="5" spans="5:9" ht="15">
      <c r="E5" s="1" t="s">
        <v>27</v>
      </c>
      <c r="F5" s="1" t="s">
        <v>26</v>
      </c>
      <c r="G5" s="1" t="s">
        <v>25</v>
      </c>
      <c r="H5" s="9" t="s">
        <v>0</v>
      </c>
      <c r="I5" s="1" t="s">
        <v>1</v>
      </c>
    </row>
    <row r="6" spans="5:7" ht="15">
      <c r="E6" s="1"/>
      <c r="F6" s="1"/>
      <c r="G6" s="1"/>
    </row>
    <row r="7" spans="1:9" ht="15">
      <c r="A7" s="6" t="s">
        <v>2</v>
      </c>
      <c r="B7" s="6"/>
      <c r="E7" s="2">
        <v>56</v>
      </c>
      <c r="F7" s="8">
        <v>56</v>
      </c>
      <c r="G7" s="2">
        <v>56</v>
      </c>
      <c r="H7" s="10">
        <v>56</v>
      </c>
      <c r="I7" s="2">
        <v>53</v>
      </c>
    </row>
    <row r="8" spans="1:9" ht="15">
      <c r="A8" s="6" t="s">
        <v>3</v>
      </c>
      <c r="B8" s="6"/>
      <c r="E8" s="2">
        <v>300</v>
      </c>
      <c r="F8" s="2">
        <v>300</v>
      </c>
      <c r="G8" s="2">
        <v>300</v>
      </c>
      <c r="H8" s="10">
        <v>300</v>
      </c>
      <c r="I8" s="2">
        <v>200</v>
      </c>
    </row>
    <row r="10" ht="18.75">
      <c r="A10" s="3" t="s">
        <v>4</v>
      </c>
    </row>
    <row r="11" spans="1:9" ht="15">
      <c r="A11" t="s">
        <v>31</v>
      </c>
      <c r="E11" s="11">
        <v>16800</v>
      </c>
      <c r="F11" s="11">
        <v>16800</v>
      </c>
      <c r="G11" s="11">
        <v>16800</v>
      </c>
      <c r="H11" s="4">
        <v>16800</v>
      </c>
      <c r="I11" s="4">
        <v>10600</v>
      </c>
    </row>
    <row r="12" spans="1:9" ht="15">
      <c r="A12" t="s">
        <v>32</v>
      </c>
      <c r="E12" s="11"/>
      <c r="F12" s="11"/>
      <c r="G12" s="11">
        <f>5820+240</f>
        <v>6060</v>
      </c>
      <c r="H12" s="1"/>
      <c r="I12" s="1"/>
    </row>
    <row r="13" spans="1:9" ht="15">
      <c r="A13" t="s">
        <v>33</v>
      </c>
      <c r="E13" s="11">
        <v>20</v>
      </c>
      <c r="F13" s="11">
        <v>20</v>
      </c>
      <c r="G13" s="11">
        <v>30.7</v>
      </c>
      <c r="H13" s="1">
        <v>20</v>
      </c>
      <c r="I13" s="1">
        <v>36.71</v>
      </c>
    </row>
    <row r="14" spans="1:9" ht="15">
      <c r="A14" t="s">
        <v>53</v>
      </c>
      <c r="E14" s="11">
        <v>3000</v>
      </c>
      <c r="F14" s="11">
        <v>3000</v>
      </c>
      <c r="G14" s="11">
        <f>3832.47-I14</f>
        <v>526.8999999999996</v>
      </c>
      <c r="H14" s="4">
        <v>3000</v>
      </c>
      <c r="I14" s="4">
        <v>3305.57</v>
      </c>
    </row>
    <row r="15" spans="5:9" ht="15">
      <c r="E15" s="11"/>
      <c r="F15" s="11"/>
      <c r="G15" s="11"/>
      <c r="H15" s="1"/>
      <c r="I15" s="1"/>
    </row>
    <row r="16" spans="1:9" ht="15.75" thickBot="1">
      <c r="A16" t="s">
        <v>54</v>
      </c>
      <c r="E16" s="23">
        <v>1700</v>
      </c>
      <c r="F16" s="23">
        <v>1600</v>
      </c>
      <c r="G16" s="23">
        <v>1850</v>
      </c>
      <c r="H16" s="26">
        <v>1600</v>
      </c>
      <c r="I16" s="26">
        <v>1950</v>
      </c>
    </row>
    <row r="17" spans="1:9" ht="16.5" thickBot="1">
      <c r="A17" s="5" t="s">
        <v>5</v>
      </c>
      <c r="B17" s="5"/>
      <c r="C17" s="5"/>
      <c r="D17" s="36"/>
      <c r="E17" s="29">
        <f>SUM(E11:E16)</f>
        <v>21520</v>
      </c>
      <c r="F17" s="29">
        <f>SUM(F11:F16)</f>
        <v>21420</v>
      </c>
      <c r="G17" s="28">
        <f>SUM(G11:G16)</f>
        <v>25267.6</v>
      </c>
      <c r="H17" s="25">
        <v>21420</v>
      </c>
      <c r="I17" s="25">
        <v>15892.28</v>
      </c>
    </row>
    <row r="19" ht="18.75">
      <c r="A19" s="3" t="s">
        <v>6</v>
      </c>
    </row>
    <row r="20" spans="1:9" ht="15">
      <c r="A20" s="6" t="s">
        <v>35</v>
      </c>
      <c r="B20" s="6"/>
      <c r="C20" s="6"/>
      <c r="D20" s="6"/>
      <c r="E20" s="11">
        <v>10000</v>
      </c>
      <c r="F20" s="11">
        <v>10000</v>
      </c>
      <c r="G20" s="4">
        <f>19009.38-I20-I21</f>
        <v>1756.250000000001</v>
      </c>
      <c r="H20" s="4">
        <v>10000</v>
      </c>
      <c r="I20" s="4">
        <v>11017.19</v>
      </c>
    </row>
    <row r="21" spans="1:9" ht="15">
      <c r="A21" s="6" t="s">
        <v>55</v>
      </c>
      <c r="B21" s="6"/>
      <c r="C21" s="6"/>
      <c r="D21" s="6"/>
      <c r="E21" s="11">
        <v>5000</v>
      </c>
      <c r="F21" s="11">
        <v>5000</v>
      </c>
      <c r="G21" s="4">
        <v>4993.75</v>
      </c>
      <c r="H21" s="4">
        <v>5000</v>
      </c>
      <c r="I21" s="4">
        <v>6235.94</v>
      </c>
    </row>
    <row r="22" spans="1:9" ht="15">
      <c r="A22" s="6" t="s">
        <v>57</v>
      </c>
      <c r="B22" s="6"/>
      <c r="C22" s="6"/>
      <c r="D22" s="6"/>
      <c r="E22" s="11">
        <v>1400</v>
      </c>
      <c r="F22" s="11">
        <v>896</v>
      </c>
      <c r="G22" s="11">
        <v>896</v>
      </c>
      <c r="H22" s="11">
        <v>896</v>
      </c>
      <c r="I22" s="11">
        <v>837</v>
      </c>
    </row>
    <row r="23" spans="1:9" ht="15">
      <c r="A23" s="6" t="s">
        <v>7</v>
      </c>
      <c r="B23" s="6"/>
      <c r="C23" s="6"/>
      <c r="D23" s="6"/>
      <c r="E23" s="11">
        <v>100</v>
      </c>
      <c r="F23" s="11">
        <v>100</v>
      </c>
      <c r="G23" s="11"/>
      <c r="H23" s="11">
        <v>100</v>
      </c>
      <c r="I23" s="11"/>
    </row>
    <row r="24" spans="1:9" ht="15">
      <c r="A24" s="6" t="s">
        <v>36</v>
      </c>
      <c r="B24" s="6"/>
      <c r="C24" s="6"/>
      <c r="D24" s="6"/>
      <c r="E24" s="11">
        <v>800</v>
      </c>
      <c r="F24" s="11">
        <v>630</v>
      </c>
      <c r="G24" s="11">
        <v>700</v>
      </c>
      <c r="H24" s="11">
        <v>630</v>
      </c>
      <c r="I24" s="11">
        <v>630</v>
      </c>
    </row>
    <row r="25" spans="1:9" ht="15">
      <c r="A25" s="6" t="s">
        <v>37</v>
      </c>
      <c r="B25" s="6"/>
      <c r="C25" s="6"/>
      <c r="D25" s="6"/>
      <c r="E25" s="11">
        <v>6000</v>
      </c>
      <c r="F25" s="11">
        <v>5500</v>
      </c>
      <c r="G25" s="11">
        <v>5580</v>
      </c>
      <c r="H25" s="11">
        <v>5500</v>
      </c>
      <c r="I25" s="11">
        <v>5550</v>
      </c>
    </row>
    <row r="26" spans="1:9" ht="15">
      <c r="A26" s="6" t="s">
        <v>38</v>
      </c>
      <c r="B26" s="6"/>
      <c r="C26" s="6"/>
      <c r="D26" s="6"/>
      <c r="E26" s="11">
        <v>200</v>
      </c>
      <c r="F26" s="11">
        <v>200</v>
      </c>
      <c r="G26" s="11">
        <v>150</v>
      </c>
      <c r="H26" s="11">
        <v>200</v>
      </c>
      <c r="I26" s="11">
        <v>115</v>
      </c>
    </row>
    <row r="27" spans="1:9" ht="15">
      <c r="A27" s="6" t="s">
        <v>39</v>
      </c>
      <c r="B27" s="6"/>
      <c r="C27" s="6"/>
      <c r="D27" s="6"/>
      <c r="E27" s="11">
        <v>1500</v>
      </c>
      <c r="F27" s="11"/>
      <c r="G27" s="11">
        <v>1150</v>
      </c>
      <c r="H27" s="11"/>
      <c r="I27" s="11">
        <v>350</v>
      </c>
    </row>
    <row r="28" spans="1:9" ht="15">
      <c r="A28" s="6" t="s">
        <v>40</v>
      </c>
      <c r="B28" s="6"/>
      <c r="C28" s="6"/>
      <c r="D28" s="6"/>
      <c r="E28" s="11">
        <v>200</v>
      </c>
      <c r="F28" s="11">
        <v>500</v>
      </c>
      <c r="G28" s="11">
        <v>180</v>
      </c>
      <c r="H28" s="11">
        <v>500</v>
      </c>
      <c r="I28" s="11">
        <v>502.5</v>
      </c>
    </row>
    <row r="29" spans="1:9" ht="15">
      <c r="A29" s="6" t="s">
        <v>41</v>
      </c>
      <c r="B29" s="6"/>
      <c r="C29" s="6"/>
      <c r="D29" s="6"/>
      <c r="E29" s="11">
        <v>500</v>
      </c>
      <c r="F29" s="11">
        <v>300</v>
      </c>
      <c r="G29" s="11">
        <v>753</v>
      </c>
      <c r="H29" s="11">
        <v>300</v>
      </c>
      <c r="I29" s="11">
        <v>229</v>
      </c>
    </row>
    <row r="30" spans="1:9" ht="15">
      <c r="A30" s="6" t="s">
        <v>42</v>
      </c>
      <c r="B30" s="6"/>
      <c r="C30" s="6"/>
      <c r="D30" s="6"/>
      <c r="E30" s="11">
        <v>500</v>
      </c>
      <c r="F30" s="11">
        <v>500</v>
      </c>
      <c r="G30" s="11">
        <v>404.5</v>
      </c>
      <c r="H30" s="11">
        <v>500</v>
      </c>
      <c r="I30" s="11">
        <v>640</v>
      </c>
    </row>
    <row r="31" spans="1:9" ht="15">
      <c r="A31" s="6" t="s">
        <v>43</v>
      </c>
      <c r="B31" s="6"/>
      <c r="C31" s="6"/>
      <c r="D31" s="6"/>
      <c r="E31" s="11">
        <v>100</v>
      </c>
      <c r="F31" s="11"/>
      <c r="G31" s="11">
        <v>43.5</v>
      </c>
      <c r="H31" s="11"/>
      <c r="I31" s="11">
        <v>0</v>
      </c>
    </row>
    <row r="32" spans="1:9" ht="15">
      <c r="A32" s="17" t="s">
        <v>8</v>
      </c>
      <c r="E32" s="11">
        <v>2000</v>
      </c>
      <c r="F32" s="11">
        <v>300</v>
      </c>
      <c r="G32" s="1"/>
      <c r="H32" s="11">
        <v>300</v>
      </c>
      <c r="I32" s="11">
        <v>162.5</v>
      </c>
    </row>
    <row r="33" spans="1:9" ht="15">
      <c r="A33" s="6" t="s">
        <v>44</v>
      </c>
      <c r="B33" s="6"/>
      <c r="C33" s="6"/>
      <c r="D33" s="6"/>
      <c r="E33" s="11"/>
      <c r="F33" s="11"/>
      <c r="G33" s="11">
        <v>4800</v>
      </c>
      <c r="H33" s="16"/>
      <c r="I33" s="16"/>
    </row>
    <row r="34" spans="1:9" ht="15">
      <c r="A34" s="17" t="s">
        <v>45</v>
      </c>
      <c r="B34" s="6"/>
      <c r="C34" s="6"/>
      <c r="D34" s="6"/>
      <c r="E34" s="11"/>
      <c r="F34" s="11"/>
      <c r="G34" s="16">
        <v>1687.8</v>
      </c>
      <c r="H34" s="16"/>
      <c r="I34" s="16"/>
    </row>
    <row r="35" spans="1:9" ht="16.5" thickBot="1">
      <c r="A35" s="7" t="s">
        <v>9</v>
      </c>
      <c r="B35" s="7"/>
      <c r="C35" s="7"/>
      <c r="D35" s="7"/>
      <c r="E35" s="33">
        <f>SUM(E20:E34)</f>
        <v>28300</v>
      </c>
      <c r="F35" s="33">
        <f>SUM(F20:F34)</f>
        <v>23926</v>
      </c>
      <c r="G35" s="13">
        <f>SUM(G20:G34)</f>
        <v>23094.8</v>
      </c>
      <c r="H35" s="13">
        <v>23926</v>
      </c>
      <c r="I35" s="13">
        <v>26269.13</v>
      </c>
    </row>
    <row r="36" spans="1:9" ht="15.75">
      <c r="A36" s="7"/>
      <c r="B36" s="7"/>
      <c r="C36" s="7"/>
      <c r="D36" s="7"/>
      <c r="E36" s="24"/>
      <c r="F36" s="24"/>
      <c r="G36" s="14"/>
      <c r="H36" s="14"/>
      <c r="I36" s="14"/>
    </row>
    <row r="37" spans="1:9" ht="16.5" thickBot="1">
      <c r="A37" s="7" t="s">
        <v>10</v>
      </c>
      <c r="B37" s="7"/>
      <c r="C37" s="7"/>
      <c r="D37" s="37"/>
      <c r="E37" s="38">
        <v>6780</v>
      </c>
      <c r="F37" s="38">
        <v>2506</v>
      </c>
      <c r="G37" s="19">
        <f>G17-G35</f>
        <v>2172.7999999999993</v>
      </c>
      <c r="H37" s="15">
        <v>-2506</v>
      </c>
      <c r="I37" s="15">
        <v>-10376.85</v>
      </c>
    </row>
    <row r="40" spans="1:2" ht="15.75">
      <c r="A40" s="5" t="s">
        <v>11</v>
      </c>
      <c r="B40" s="5"/>
    </row>
    <row r="41" spans="1:13" ht="15.75">
      <c r="A41" s="5" t="s">
        <v>12</v>
      </c>
      <c r="B41" s="5"/>
      <c r="M41" s="34"/>
    </row>
    <row r="42" spans="1:9" ht="15">
      <c r="A42" t="s">
        <v>13</v>
      </c>
      <c r="E42" s="11"/>
      <c r="F42" s="11"/>
      <c r="G42" s="11">
        <v>240</v>
      </c>
      <c r="H42" s="1"/>
      <c r="I42" s="4">
        <v>3305.57</v>
      </c>
    </row>
    <row r="43" spans="1:9" ht="15">
      <c r="A43" t="s">
        <v>14</v>
      </c>
      <c r="E43" s="11"/>
      <c r="F43" s="11"/>
      <c r="G43" s="11">
        <v>17489.28</v>
      </c>
      <c r="H43" s="1"/>
      <c r="I43" s="4">
        <v>29504.04</v>
      </c>
    </row>
    <row r="44" spans="1:9" ht="15.75" thickBot="1">
      <c r="A44" t="s">
        <v>15</v>
      </c>
      <c r="E44" s="23"/>
      <c r="F44" s="23"/>
      <c r="G44" s="23"/>
      <c r="H44" s="22"/>
      <c r="I44" s="22"/>
    </row>
    <row r="45" spans="1:9" ht="16.5" thickBot="1">
      <c r="A45" s="5" t="s">
        <v>16</v>
      </c>
      <c r="B45" s="5"/>
      <c r="C45" s="5"/>
      <c r="D45" s="5"/>
      <c r="E45" s="27"/>
      <c r="F45" s="30"/>
      <c r="G45" s="27">
        <f>SUM(G42:G44)</f>
        <v>17729.28</v>
      </c>
      <c r="H45" s="31"/>
      <c r="I45" s="25">
        <v>32809.61</v>
      </c>
    </row>
    <row r="46" ht="15">
      <c r="F46" s="12"/>
    </row>
    <row r="47" spans="1:6" ht="15.75">
      <c r="A47" s="5" t="s">
        <v>17</v>
      </c>
      <c r="F47" s="12"/>
    </row>
    <row r="48" spans="1:9" ht="15">
      <c r="A48" t="s">
        <v>18</v>
      </c>
      <c r="E48" s="11"/>
      <c r="F48" s="11"/>
      <c r="G48" s="11">
        <v>15556.48</v>
      </c>
      <c r="H48" s="1"/>
      <c r="I48" s="4">
        <v>25933.33</v>
      </c>
    </row>
    <row r="49" spans="1:9" ht="16.5" thickBot="1">
      <c r="A49" t="s">
        <v>19</v>
      </c>
      <c r="E49" s="35"/>
      <c r="F49" s="35"/>
      <c r="G49" s="20">
        <f>G37</f>
        <v>2172.7999999999993</v>
      </c>
      <c r="H49" s="22"/>
      <c r="I49" s="26">
        <v>-10376.85</v>
      </c>
    </row>
    <row r="50" spans="1:9" ht="16.5" thickBot="1">
      <c r="A50" s="5" t="s">
        <v>20</v>
      </c>
      <c r="B50" s="5"/>
      <c r="C50" s="5"/>
      <c r="D50" s="36"/>
      <c r="E50" s="28"/>
      <c r="F50" s="28"/>
      <c r="G50" s="28">
        <f>G48+G49</f>
        <v>17729.28</v>
      </c>
      <c r="H50" s="21"/>
      <c r="I50" s="25">
        <v>15556.48</v>
      </c>
    </row>
    <row r="51" ht="15">
      <c r="F51" s="12"/>
    </row>
    <row r="52" spans="1:9" ht="15.75">
      <c r="A52" s="5" t="s">
        <v>21</v>
      </c>
      <c r="E52" s="11"/>
      <c r="F52" s="11"/>
      <c r="G52" s="1"/>
      <c r="H52" s="1"/>
      <c r="I52" s="4">
        <v>17253.13</v>
      </c>
    </row>
    <row r="53" spans="1:9" ht="15">
      <c r="A53" t="s">
        <v>22</v>
      </c>
      <c r="E53" s="11"/>
      <c r="F53" s="11"/>
      <c r="G53" s="1"/>
      <c r="H53" s="1"/>
      <c r="I53" s="1"/>
    </row>
    <row r="54" spans="1:9" ht="15.75" thickBot="1">
      <c r="A54" t="s">
        <v>23</v>
      </c>
      <c r="E54" s="23"/>
      <c r="F54" s="23"/>
      <c r="G54" s="22"/>
      <c r="H54" s="22"/>
      <c r="I54" s="26">
        <v>17253.13</v>
      </c>
    </row>
    <row r="55" spans="1:9" ht="16.5" thickBot="1">
      <c r="A55" s="5" t="s">
        <v>24</v>
      </c>
      <c r="B55" s="5"/>
      <c r="C55" s="5"/>
      <c r="D55" s="5"/>
      <c r="E55" s="28"/>
      <c r="F55" s="28"/>
      <c r="G55" s="32"/>
      <c r="H55" s="32"/>
      <c r="I55" s="25">
        <v>32809.61</v>
      </c>
    </row>
    <row r="57" ht="15">
      <c r="F57" s="18">
        <f>G45-G50</f>
        <v>0</v>
      </c>
    </row>
    <row r="60" ht="18.75">
      <c r="A60" s="3" t="s">
        <v>65</v>
      </c>
    </row>
    <row r="62" ht="15">
      <c r="A62" t="s">
        <v>61</v>
      </c>
    </row>
    <row r="63" spans="6:7" ht="15">
      <c r="F63" s="39" t="s">
        <v>59</v>
      </c>
      <c r="G63" s="39" t="s">
        <v>60</v>
      </c>
    </row>
    <row r="64" ht="15">
      <c r="F64" s="39" t="s">
        <v>56</v>
      </c>
    </row>
    <row r="65" spans="5:7" ht="15">
      <c r="E65" s="43" t="s">
        <v>27</v>
      </c>
      <c r="F65" s="43" t="s">
        <v>28</v>
      </c>
      <c r="G65" s="43" t="s">
        <v>29</v>
      </c>
    </row>
    <row r="66" spans="5:7" ht="15">
      <c r="E66" s="1"/>
      <c r="F66" s="1"/>
      <c r="G66" s="1"/>
    </row>
    <row r="67" spans="1:7" ht="15">
      <c r="A67" s="6" t="s">
        <v>2</v>
      </c>
      <c r="B67" s="6"/>
      <c r="E67" s="2">
        <v>56</v>
      </c>
      <c r="F67" s="8">
        <v>56</v>
      </c>
      <c r="G67" s="8">
        <v>56</v>
      </c>
    </row>
    <row r="68" spans="1:7" ht="15">
      <c r="A68" s="6" t="s">
        <v>62</v>
      </c>
      <c r="B68" s="6"/>
      <c r="E68" s="40">
        <v>350</v>
      </c>
      <c r="F68" s="2">
        <v>300</v>
      </c>
      <c r="G68" s="2">
        <v>300</v>
      </c>
    </row>
    <row r="70" ht="18.75">
      <c r="A70" s="3" t="s">
        <v>4</v>
      </c>
    </row>
    <row r="71" spans="1:7" ht="15">
      <c r="A71" t="s">
        <v>31</v>
      </c>
      <c r="E71" s="11">
        <v>19600</v>
      </c>
      <c r="F71" s="11">
        <v>16800</v>
      </c>
      <c r="G71" s="11">
        <v>16800</v>
      </c>
    </row>
    <row r="72" spans="1:7" ht="15">
      <c r="A72" t="s">
        <v>32</v>
      </c>
      <c r="E72" s="11"/>
      <c r="F72" s="11"/>
      <c r="G72" s="11"/>
    </row>
    <row r="73" spans="1:7" ht="15">
      <c r="A73" t="s">
        <v>33</v>
      </c>
      <c r="E73" s="11">
        <v>20</v>
      </c>
      <c r="F73" s="11">
        <v>20</v>
      </c>
      <c r="G73" s="11">
        <v>20</v>
      </c>
    </row>
    <row r="74" spans="1:7" ht="15">
      <c r="A74" t="s">
        <v>34</v>
      </c>
      <c r="E74" s="11">
        <v>3000</v>
      </c>
      <c r="F74" s="11">
        <v>3000</v>
      </c>
      <c r="G74" s="11">
        <v>2000</v>
      </c>
    </row>
    <row r="75" spans="5:7" ht="15">
      <c r="E75" s="11"/>
      <c r="F75" s="11"/>
      <c r="G75" s="11"/>
    </row>
    <row r="76" spans="1:7" ht="15.75" thickBot="1">
      <c r="A76" t="s">
        <v>63</v>
      </c>
      <c r="E76" s="23">
        <v>2550</v>
      </c>
      <c r="F76" s="23">
        <v>1600</v>
      </c>
      <c r="G76" s="41">
        <v>2550</v>
      </c>
    </row>
    <row r="77" spans="1:7" ht="16.5" thickBot="1">
      <c r="A77" s="5" t="s">
        <v>5</v>
      </c>
      <c r="B77" s="5"/>
      <c r="C77" s="5"/>
      <c r="D77" s="36"/>
      <c r="E77" s="29">
        <f>SUM(E71:E76)</f>
        <v>25170</v>
      </c>
      <c r="F77" s="29">
        <f>SUM(F71:F76)</f>
        <v>21420</v>
      </c>
      <c r="G77" s="29">
        <f>SUM(G71:G76)</f>
        <v>21370</v>
      </c>
    </row>
    <row r="79" ht="18.75">
      <c r="A79" s="3" t="s">
        <v>6</v>
      </c>
    </row>
    <row r="80" spans="1:7" ht="15">
      <c r="A80" s="6" t="s">
        <v>35</v>
      </c>
      <c r="B80" s="6"/>
      <c r="C80" s="6"/>
      <c r="D80" s="6"/>
      <c r="E80" s="11">
        <v>10000</v>
      </c>
      <c r="F80" s="11">
        <v>10000</v>
      </c>
      <c r="G80" s="42">
        <v>6700</v>
      </c>
    </row>
    <row r="81" spans="1:7" ht="15">
      <c r="A81" s="6" t="s">
        <v>47</v>
      </c>
      <c r="B81" s="6"/>
      <c r="C81" s="6"/>
      <c r="D81" s="6"/>
      <c r="E81" s="11">
        <v>5000</v>
      </c>
      <c r="F81" s="11">
        <v>5000</v>
      </c>
      <c r="G81" s="11">
        <v>5000</v>
      </c>
    </row>
    <row r="82" spans="1:7" ht="15">
      <c r="A82" s="6" t="s">
        <v>57</v>
      </c>
      <c r="B82" s="6"/>
      <c r="C82" s="6"/>
      <c r="D82" s="6"/>
      <c r="E82" s="11">
        <v>1400</v>
      </c>
      <c r="F82" s="11">
        <v>896</v>
      </c>
      <c r="G82" s="42">
        <v>1400</v>
      </c>
    </row>
    <row r="83" spans="1:7" ht="15">
      <c r="A83" s="6" t="s">
        <v>7</v>
      </c>
      <c r="B83" s="6"/>
      <c r="C83" s="6"/>
      <c r="D83" s="6"/>
      <c r="E83" s="11">
        <v>100</v>
      </c>
      <c r="F83" s="11">
        <v>100</v>
      </c>
      <c r="G83" s="11">
        <v>100</v>
      </c>
    </row>
    <row r="84" spans="1:7" ht="15">
      <c r="A84" s="6" t="s">
        <v>36</v>
      </c>
      <c r="B84" s="6"/>
      <c r="C84" s="6"/>
      <c r="D84" s="6"/>
      <c r="E84" s="11">
        <v>800</v>
      </c>
      <c r="F84" s="11">
        <v>630</v>
      </c>
      <c r="G84" s="11">
        <v>700</v>
      </c>
    </row>
    <row r="85" spans="1:7" ht="15">
      <c r="A85" s="6" t="s">
        <v>37</v>
      </c>
      <c r="B85" s="6"/>
      <c r="C85" s="6"/>
      <c r="D85" s="6"/>
      <c r="E85" s="11">
        <v>6000</v>
      </c>
      <c r="F85" s="11">
        <v>5500</v>
      </c>
      <c r="G85" s="11">
        <v>5600</v>
      </c>
    </row>
    <row r="86" spans="1:7" ht="15">
      <c r="A86" s="6" t="s">
        <v>38</v>
      </c>
      <c r="B86" s="6"/>
      <c r="C86" s="6"/>
      <c r="D86" s="6"/>
      <c r="E86" s="11">
        <v>200</v>
      </c>
      <c r="F86" s="11">
        <v>200</v>
      </c>
      <c r="G86" s="11">
        <v>200</v>
      </c>
    </row>
    <row r="87" spans="1:7" ht="15">
      <c r="A87" s="6" t="s">
        <v>39</v>
      </c>
      <c r="B87" s="6"/>
      <c r="C87" s="6"/>
      <c r="D87" s="6"/>
      <c r="E87" s="11">
        <v>1500</v>
      </c>
      <c r="F87" s="11"/>
      <c r="G87" s="42">
        <v>1500</v>
      </c>
    </row>
    <row r="88" spans="1:7" ht="15">
      <c r="A88" s="6" t="s">
        <v>40</v>
      </c>
      <c r="B88" s="6"/>
      <c r="C88" s="6"/>
      <c r="D88" s="6"/>
      <c r="E88" s="11">
        <v>200</v>
      </c>
      <c r="F88" s="11">
        <v>500</v>
      </c>
      <c r="G88" s="11">
        <v>200</v>
      </c>
    </row>
    <row r="89" spans="1:7" ht="15">
      <c r="A89" s="6" t="s">
        <v>41</v>
      </c>
      <c r="B89" s="6"/>
      <c r="C89" s="6"/>
      <c r="D89" s="6"/>
      <c r="E89" s="11">
        <v>500</v>
      </c>
      <c r="F89" s="11">
        <v>300</v>
      </c>
      <c r="G89" s="11">
        <v>500</v>
      </c>
    </row>
    <row r="90" spans="1:7" ht="15">
      <c r="A90" s="6" t="s">
        <v>42</v>
      </c>
      <c r="B90" s="6"/>
      <c r="C90" s="6"/>
      <c r="D90" s="6"/>
      <c r="E90" s="11">
        <v>500</v>
      </c>
      <c r="F90" s="11">
        <v>500</v>
      </c>
      <c r="G90" s="11">
        <v>500</v>
      </c>
    </row>
    <row r="91" spans="1:7" ht="15">
      <c r="A91" s="6" t="s">
        <v>43</v>
      </c>
      <c r="B91" s="6"/>
      <c r="C91" s="6"/>
      <c r="D91" s="6"/>
      <c r="E91" s="11">
        <v>100</v>
      </c>
      <c r="F91" s="11"/>
      <c r="G91" s="11">
        <v>100</v>
      </c>
    </row>
    <row r="92" spans="1:7" ht="15">
      <c r="A92" s="17" t="s">
        <v>8</v>
      </c>
      <c r="E92" s="11">
        <v>2000</v>
      </c>
      <c r="F92" s="11">
        <v>300</v>
      </c>
      <c r="G92" s="42">
        <v>1000</v>
      </c>
    </row>
    <row r="93" spans="1:7" ht="15">
      <c r="A93" s="6" t="s">
        <v>44</v>
      </c>
      <c r="B93" s="6"/>
      <c r="C93" s="6"/>
      <c r="D93" s="6"/>
      <c r="E93" s="11"/>
      <c r="F93" s="11"/>
      <c r="G93" s="11"/>
    </row>
    <row r="94" spans="1:7" ht="15">
      <c r="A94" s="17" t="s">
        <v>45</v>
      </c>
      <c r="B94" s="6"/>
      <c r="C94" s="6"/>
      <c r="D94" s="6"/>
      <c r="E94" s="11"/>
      <c r="F94" s="11"/>
      <c r="G94" s="11"/>
    </row>
    <row r="95" spans="1:7" ht="16.5" thickBot="1">
      <c r="A95" s="7" t="s">
        <v>9</v>
      </c>
      <c r="B95" s="7"/>
      <c r="C95" s="7"/>
      <c r="D95" s="7"/>
      <c r="E95" s="33">
        <f>SUM(E80:E94)</f>
        <v>28300</v>
      </c>
      <c r="F95" s="33">
        <f>SUM(F80:F94)</f>
        <v>23926</v>
      </c>
      <c r="G95" s="33">
        <f>SUM(G80:G94)</f>
        <v>23500</v>
      </c>
    </row>
    <row r="96" spans="1:7" ht="15.75">
      <c r="A96" s="7"/>
      <c r="B96" s="7"/>
      <c r="C96" s="7"/>
      <c r="D96" s="7"/>
      <c r="E96" s="24"/>
      <c r="F96" s="24"/>
      <c r="G96" s="24"/>
    </row>
    <row r="97" spans="1:7" ht="16.5" thickBot="1">
      <c r="A97" s="7" t="s">
        <v>10</v>
      </c>
      <c r="B97" s="7"/>
      <c r="C97" s="7"/>
      <c r="D97" s="37"/>
      <c r="E97" s="38">
        <v>3130</v>
      </c>
      <c r="F97" s="38">
        <v>2506</v>
      </c>
      <c r="G97" s="38">
        <v>2130</v>
      </c>
    </row>
    <row r="100" spans="1:2" ht="15.75">
      <c r="A100" s="5"/>
      <c r="B100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L21" sqref="L21"/>
    </sheetView>
  </sheetViews>
  <sheetFormatPr defaultColWidth="9.140625" defaultRowHeight="15"/>
  <cols>
    <col min="5" max="5" width="11.57421875" style="0" customWidth="1"/>
    <col min="6" max="6" width="12.57421875" style="0" customWidth="1"/>
    <col min="7" max="7" width="14.421875" style="0" customWidth="1"/>
    <col min="8" max="8" width="12.57421875" style="0" customWidth="1"/>
    <col min="9" max="9" width="15.140625" style="0" customWidth="1"/>
  </cols>
  <sheetData/>
  <sheetProtection/>
  <printOptions/>
  <pageMargins left="0.7" right="0.7" top="0.75" bottom="0.75" header="0.3" footer="0.3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A1" sqref="A1:H55"/>
    </sheetView>
  </sheetViews>
  <sheetFormatPr defaultColWidth="9.140625" defaultRowHeight="15"/>
  <cols>
    <col min="5" max="5" width="13.00390625" style="0" customWidth="1"/>
    <col min="6" max="6" width="26.8515625" style="0" customWidth="1"/>
    <col min="7" max="7" width="16.7109375" style="0" customWidth="1"/>
  </cols>
  <sheetData>
    <row r="1" ht="18.75">
      <c r="A1" s="3" t="s">
        <v>49</v>
      </c>
    </row>
    <row r="3" ht="15">
      <c r="A3" t="s">
        <v>46</v>
      </c>
    </row>
    <row r="4" spans="6:7" ht="15">
      <c r="F4" s="39" t="s">
        <v>50</v>
      </c>
      <c r="G4" s="39" t="s">
        <v>30</v>
      </c>
    </row>
    <row r="5" spans="5:7" ht="15">
      <c r="E5" s="43" t="s">
        <v>27</v>
      </c>
      <c r="F5" s="43" t="s">
        <v>28</v>
      </c>
      <c r="G5" s="43" t="s">
        <v>29</v>
      </c>
    </row>
    <row r="6" spans="5:7" ht="15">
      <c r="E6" s="1"/>
      <c r="F6" s="1"/>
      <c r="G6" s="1"/>
    </row>
    <row r="7" spans="1:7" ht="15">
      <c r="A7" s="6" t="s">
        <v>2</v>
      </c>
      <c r="B7" s="6"/>
      <c r="E7" s="2">
        <v>56</v>
      </c>
      <c r="F7" s="8">
        <v>56</v>
      </c>
      <c r="G7" s="8">
        <v>56</v>
      </c>
    </row>
    <row r="8" spans="1:7" ht="15">
      <c r="A8" s="6" t="s">
        <v>48</v>
      </c>
      <c r="B8" s="6"/>
      <c r="E8" s="40">
        <v>350</v>
      </c>
      <c r="F8" s="2">
        <v>300</v>
      </c>
      <c r="G8" s="2">
        <v>300</v>
      </c>
    </row>
    <row r="10" ht="18.75">
      <c r="A10" s="3" t="s">
        <v>4</v>
      </c>
    </row>
    <row r="11" spans="1:7" ht="15">
      <c r="A11" t="s">
        <v>31</v>
      </c>
      <c r="E11" s="11">
        <v>19600</v>
      </c>
      <c r="F11" s="11">
        <v>16800</v>
      </c>
      <c r="G11" s="11">
        <v>16800</v>
      </c>
    </row>
    <row r="12" spans="1:7" ht="15">
      <c r="A12" t="s">
        <v>32</v>
      </c>
      <c r="E12" s="11"/>
      <c r="F12" s="11"/>
      <c r="G12" s="11"/>
    </row>
    <row r="13" spans="1:7" ht="15">
      <c r="A13" t="s">
        <v>33</v>
      </c>
      <c r="E13" s="11">
        <v>20</v>
      </c>
      <c r="F13" s="11">
        <v>20</v>
      </c>
      <c r="G13" s="11">
        <v>20</v>
      </c>
    </row>
    <row r="14" spans="1:7" ht="15">
      <c r="A14" t="s">
        <v>34</v>
      </c>
      <c r="E14" s="11">
        <v>3000</v>
      </c>
      <c r="F14" s="11">
        <v>3000</v>
      </c>
      <c r="G14" s="11">
        <v>2000</v>
      </c>
    </row>
    <row r="15" spans="5:7" ht="15">
      <c r="E15" s="11"/>
      <c r="F15" s="11"/>
      <c r="G15" s="11"/>
    </row>
    <row r="16" spans="1:7" ht="15.75" thickBot="1">
      <c r="A16" t="s">
        <v>51</v>
      </c>
      <c r="E16" s="23">
        <v>2550</v>
      </c>
      <c r="F16" s="23">
        <v>1600</v>
      </c>
      <c r="G16" s="41">
        <v>2550</v>
      </c>
    </row>
    <row r="17" spans="1:7" ht="16.5" thickBot="1">
      <c r="A17" s="5" t="s">
        <v>5</v>
      </c>
      <c r="B17" s="5"/>
      <c r="C17" s="5"/>
      <c r="D17" s="36"/>
      <c r="E17" s="29">
        <f>SUM(E11:E16)</f>
        <v>25170</v>
      </c>
      <c r="F17" s="29">
        <f>SUM(F11:F16)</f>
        <v>21420</v>
      </c>
      <c r="G17" s="29">
        <f>SUM(G11:G16)</f>
        <v>21370</v>
      </c>
    </row>
    <row r="19" ht="18.75">
      <c r="A19" s="3" t="s">
        <v>6</v>
      </c>
    </row>
    <row r="20" spans="1:7" ht="15">
      <c r="A20" s="6" t="s">
        <v>35</v>
      </c>
      <c r="B20" s="6"/>
      <c r="C20" s="6"/>
      <c r="D20" s="6"/>
      <c r="E20" s="11">
        <v>10000</v>
      </c>
      <c r="F20" s="11">
        <v>10000</v>
      </c>
      <c r="G20" s="42">
        <v>6700</v>
      </c>
    </row>
    <row r="21" spans="1:7" ht="15">
      <c r="A21" s="6" t="s">
        <v>47</v>
      </c>
      <c r="B21" s="6"/>
      <c r="C21" s="6"/>
      <c r="D21" s="6"/>
      <c r="E21" s="11">
        <v>5000</v>
      </c>
      <c r="F21" s="11">
        <v>5000</v>
      </c>
      <c r="G21" s="11">
        <v>5000</v>
      </c>
    </row>
    <row r="22" spans="1:7" ht="15">
      <c r="A22" s="6" t="s">
        <v>52</v>
      </c>
      <c r="B22" s="6"/>
      <c r="C22" s="6"/>
      <c r="D22" s="6"/>
      <c r="E22" s="11">
        <v>1400</v>
      </c>
      <c r="F22" s="11">
        <v>896</v>
      </c>
      <c r="G22" s="42">
        <v>1400</v>
      </c>
    </row>
    <row r="23" spans="1:7" ht="15">
      <c r="A23" s="6" t="s">
        <v>7</v>
      </c>
      <c r="B23" s="6"/>
      <c r="C23" s="6"/>
      <c r="D23" s="6"/>
      <c r="E23" s="11">
        <v>100</v>
      </c>
      <c r="F23" s="11">
        <v>100</v>
      </c>
      <c r="G23" s="11">
        <v>100</v>
      </c>
    </row>
    <row r="24" spans="1:7" ht="15">
      <c r="A24" s="6" t="s">
        <v>36</v>
      </c>
      <c r="B24" s="6"/>
      <c r="C24" s="6"/>
      <c r="D24" s="6"/>
      <c r="E24" s="11">
        <v>800</v>
      </c>
      <c r="F24" s="11">
        <v>630</v>
      </c>
      <c r="G24" s="11">
        <v>700</v>
      </c>
    </row>
    <row r="25" spans="1:7" ht="15">
      <c r="A25" s="6" t="s">
        <v>37</v>
      </c>
      <c r="B25" s="6"/>
      <c r="C25" s="6"/>
      <c r="D25" s="6"/>
      <c r="E25" s="11">
        <v>6000</v>
      </c>
      <c r="F25" s="11">
        <v>5500</v>
      </c>
      <c r="G25" s="11">
        <v>5600</v>
      </c>
    </row>
    <row r="26" spans="1:7" ht="15">
      <c r="A26" s="6" t="s">
        <v>38</v>
      </c>
      <c r="B26" s="6"/>
      <c r="C26" s="6"/>
      <c r="D26" s="6"/>
      <c r="E26" s="11">
        <v>200</v>
      </c>
      <c r="F26" s="11">
        <v>200</v>
      </c>
      <c r="G26" s="11">
        <v>200</v>
      </c>
    </row>
    <row r="27" spans="1:7" ht="15">
      <c r="A27" s="6" t="s">
        <v>39</v>
      </c>
      <c r="B27" s="6"/>
      <c r="C27" s="6"/>
      <c r="D27" s="6"/>
      <c r="E27" s="11">
        <v>1500</v>
      </c>
      <c r="F27" s="11"/>
      <c r="G27" s="42">
        <v>1500</v>
      </c>
    </row>
    <row r="28" spans="1:7" ht="15">
      <c r="A28" s="6" t="s">
        <v>40</v>
      </c>
      <c r="B28" s="6"/>
      <c r="C28" s="6"/>
      <c r="D28" s="6"/>
      <c r="E28" s="11">
        <v>200</v>
      </c>
      <c r="F28" s="11">
        <v>500</v>
      </c>
      <c r="G28" s="11">
        <v>200</v>
      </c>
    </row>
    <row r="29" spans="1:7" ht="15">
      <c r="A29" s="6" t="s">
        <v>41</v>
      </c>
      <c r="B29" s="6"/>
      <c r="C29" s="6"/>
      <c r="D29" s="6"/>
      <c r="E29" s="11">
        <v>500</v>
      </c>
      <c r="F29" s="11">
        <v>300</v>
      </c>
      <c r="G29" s="11">
        <v>500</v>
      </c>
    </row>
    <row r="30" spans="1:7" ht="15">
      <c r="A30" s="6" t="s">
        <v>42</v>
      </c>
      <c r="B30" s="6"/>
      <c r="C30" s="6"/>
      <c r="D30" s="6"/>
      <c r="E30" s="11">
        <v>500</v>
      </c>
      <c r="F30" s="11">
        <v>500</v>
      </c>
      <c r="G30" s="11">
        <v>500</v>
      </c>
    </row>
    <row r="31" spans="1:7" ht="15">
      <c r="A31" s="6" t="s">
        <v>43</v>
      </c>
      <c r="B31" s="6"/>
      <c r="C31" s="6"/>
      <c r="D31" s="6"/>
      <c r="E31" s="11">
        <v>100</v>
      </c>
      <c r="F31" s="11"/>
      <c r="G31" s="11">
        <v>100</v>
      </c>
    </row>
    <row r="32" spans="1:7" ht="15">
      <c r="A32" s="17" t="s">
        <v>8</v>
      </c>
      <c r="E32" s="11">
        <v>2000</v>
      </c>
      <c r="F32" s="11">
        <v>300</v>
      </c>
      <c r="G32" s="42">
        <v>1000</v>
      </c>
    </row>
    <row r="33" spans="1:7" ht="15">
      <c r="A33" s="6" t="s">
        <v>44</v>
      </c>
      <c r="B33" s="6"/>
      <c r="C33" s="6"/>
      <c r="D33" s="6"/>
      <c r="E33" s="11"/>
      <c r="F33" s="11"/>
      <c r="G33" s="11"/>
    </row>
    <row r="34" spans="1:7" ht="15">
      <c r="A34" s="17" t="s">
        <v>45</v>
      </c>
      <c r="B34" s="6"/>
      <c r="C34" s="6"/>
      <c r="D34" s="6"/>
      <c r="E34" s="11"/>
      <c r="F34" s="11"/>
      <c r="G34" s="11"/>
    </row>
    <row r="35" spans="1:7" ht="16.5" thickBot="1">
      <c r="A35" s="7" t="s">
        <v>9</v>
      </c>
      <c r="B35" s="7"/>
      <c r="C35" s="7"/>
      <c r="D35" s="7"/>
      <c r="E35" s="33">
        <f>SUM(E20:E34)</f>
        <v>28300</v>
      </c>
      <c r="F35" s="33">
        <f>SUM(F20:F34)</f>
        <v>23926</v>
      </c>
      <c r="G35" s="33">
        <f>SUM(G20:G34)</f>
        <v>23500</v>
      </c>
    </row>
    <row r="36" spans="1:7" ht="15.75">
      <c r="A36" s="7"/>
      <c r="B36" s="7"/>
      <c r="C36" s="7"/>
      <c r="D36" s="7"/>
      <c r="E36" s="24"/>
      <c r="F36" s="24"/>
      <c r="G36" s="24"/>
    </row>
    <row r="37" spans="1:7" ht="16.5" thickBot="1">
      <c r="A37" s="7" t="s">
        <v>10</v>
      </c>
      <c r="B37" s="7"/>
      <c r="C37" s="7"/>
      <c r="D37" s="37"/>
      <c r="E37" s="38">
        <v>3130</v>
      </c>
      <c r="F37" s="38">
        <v>2506</v>
      </c>
      <c r="G37" s="38">
        <v>2130</v>
      </c>
    </row>
    <row r="40" spans="1:2" ht="15.75">
      <c r="A40" s="5" t="s">
        <v>11</v>
      </c>
      <c r="B40" s="5"/>
    </row>
    <row r="41" spans="1:2" ht="15.75">
      <c r="A41" s="5" t="s">
        <v>12</v>
      </c>
      <c r="B41" s="5"/>
    </row>
    <row r="42" spans="1:7" ht="15">
      <c r="A42" t="s">
        <v>13</v>
      </c>
      <c r="E42" s="11"/>
      <c r="F42" s="11"/>
      <c r="G42" s="11"/>
    </row>
    <row r="43" spans="1:7" ht="15">
      <c r="A43" t="s">
        <v>14</v>
      </c>
      <c r="E43" s="11"/>
      <c r="F43" s="11">
        <v>17729.28</v>
      </c>
      <c r="G43" s="11">
        <v>17729.28</v>
      </c>
    </row>
    <row r="44" spans="1:7" ht="15.75" thickBot="1">
      <c r="A44" t="s">
        <v>15</v>
      </c>
      <c r="E44" s="23"/>
      <c r="F44" s="23"/>
      <c r="G44" s="23"/>
    </row>
    <row r="45" spans="1:7" ht="16.5" thickBot="1">
      <c r="A45" s="5" t="s">
        <v>16</v>
      </c>
      <c r="B45" s="5"/>
      <c r="C45" s="5"/>
      <c r="D45" s="5"/>
      <c r="E45" s="27"/>
      <c r="F45" s="30"/>
      <c r="G45" s="30"/>
    </row>
    <row r="46" spans="6:7" ht="15">
      <c r="F46" s="12"/>
      <c r="G46" s="12"/>
    </row>
    <row r="47" spans="1:7" ht="15.75">
      <c r="A47" s="5" t="s">
        <v>17</v>
      </c>
      <c r="F47" s="12"/>
      <c r="G47" s="12"/>
    </row>
    <row r="48" spans="1:7" ht="15">
      <c r="A48" t="s">
        <v>18</v>
      </c>
      <c r="E48" s="11">
        <v>15599.28</v>
      </c>
      <c r="F48" s="11">
        <v>17729.28</v>
      </c>
      <c r="G48" s="11">
        <v>17729.28</v>
      </c>
    </row>
    <row r="49" spans="1:7" ht="15.75" thickBot="1">
      <c r="A49" t="s">
        <v>19</v>
      </c>
      <c r="E49" s="35">
        <v>3130</v>
      </c>
      <c r="F49" s="35">
        <v>2506</v>
      </c>
      <c r="G49" s="35">
        <v>2130</v>
      </c>
    </row>
    <row r="50" spans="1:7" ht="16.5" thickBot="1">
      <c r="A50" s="5" t="s">
        <v>20</v>
      </c>
      <c r="B50" s="5"/>
      <c r="C50" s="5"/>
      <c r="D50" s="36"/>
      <c r="E50" s="28">
        <v>12469.28</v>
      </c>
      <c r="F50" s="28">
        <v>15223.28</v>
      </c>
      <c r="G50" s="28">
        <v>15599.28</v>
      </c>
    </row>
    <row r="51" spans="6:7" ht="15">
      <c r="F51" s="12"/>
      <c r="G51" s="12"/>
    </row>
    <row r="52" spans="1:7" ht="15.75">
      <c r="A52" s="5" t="s">
        <v>21</v>
      </c>
      <c r="E52" s="11"/>
      <c r="F52" s="11"/>
      <c r="G52" s="11"/>
    </row>
    <row r="53" spans="1:7" ht="15">
      <c r="A53" t="s">
        <v>22</v>
      </c>
      <c r="E53" s="11"/>
      <c r="F53" s="11"/>
      <c r="G53" s="11"/>
    </row>
    <row r="54" spans="1:7" ht="15.75" thickBot="1">
      <c r="A54" t="s">
        <v>23</v>
      </c>
      <c r="E54" s="23"/>
      <c r="F54" s="23"/>
      <c r="G54" s="23"/>
    </row>
    <row r="55" spans="1:7" ht="16.5" thickBot="1">
      <c r="A55" s="5" t="s">
        <v>24</v>
      </c>
      <c r="B55" s="5"/>
      <c r="C55" s="5"/>
      <c r="D55" s="5"/>
      <c r="E55" s="28"/>
      <c r="F55" s="28"/>
      <c r="G55" s="28"/>
    </row>
  </sheetData>
  <sheetProtection/>
  <printOptions/>
  <pageMargins left="0.7" right="0.7" top="0.75" bottom="0.75" header="0.3" footer="0.3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Overgaard</dc:creator>
  <cp:keywords/>
  <dc:description/>
  <cp:lastModifiedBy>Laursen Jan Kofoed</cp:lastModifiedBy>
  <cp:lastPrinted>2014-05-06T19:02:54Z</cp:lastPrinted>
  <dcterms:created xsi:type="dcterms:W3CDTF">2013-02-04T09:11:44Z</dcterms:created>
  <dcterms:modified xsi:type="dcterms:W3CDTF">2014-05-07T07:54:54Z</dcterms:modified>
  <cp:category/>
  <cp:version/>
  <cp:contentType/>
  <cp:contentStatus/>
</cp:coreProperties>
</file>